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rs management\Curs 1 buget\"/>
    </mc:Choice>
  </mc:AlternateContent>
  <xr:revisionPtr revIDLastSave="0" documentId="13_ncr:1_{527E85DB-A53D-4911-A458-F53EC118BD31}" xr6:coauthVersionLast="47" xr6:coauthVersionMax="47" xr10:uidLastSave="{00000000-0000-0000-0000-000000000000}"/>
  <bookViews>
    <workbookView xWindow="-120" yWindow="-120" windowWidth="51840" windowHeight="21120" xr2:uid="{AEBE659F-4AF9-49B4-8480-9FBC0BE9755B}"/>
  </bookViews>
  <sheets>
    <sheet name="Buget_proiec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C5" i="1"/>
  <c r="B9" i="1"/>
  <c r="B20" i="1" s="1"/>
  <c r="B21" i="1" s="1"/>
  <c r="G11" i="1"/>
  <c r="G10" i="1"/>
  <c r="F11" i="1"/>
  <c r="F10" i="1"/>
  <c r="E11" i="1"/>
  <c r="E10" i="1"/>
  <c r="G9" i="1"/>
  <c r="D9" i="1"/>
  <c r="F9" i="1"/>
  <c r="E9" i="1"/>
  <c r="C8" i="1"/>
  <c r="C7" i="1"/>
  <c r="C6" i="1"/>
  <c r="C4" i="1"/>
  <c r="C9" i="1" l="1"/>
  <c r="D20" i="1"/>
  <c r="C20" i="1"/>
  <c r="E20" i="1" l="1"/>
</calcChain>
</file>

<file path=xl/sharedStrings.xml><?xml version="1.0" encoding="utf-8"?>
<sst xmlns="http://schemas.openxmlformats.org/spreadsheetml/2006/main" count="15" uniqueCount="15">
  <si>
    <t>Suma totala</t>
  </si>
  <si>
    <t>Salarii</t>
  </si>
  <si>
    <t>Procent</t>
  </si>
  <si>
    <t>Investitii</t>
  </si>
  <si>
    <t>Total</t>
  </si>
  <si>
    <t>Diferente</t>
  </si>
  <si>
    <t>Materiale</t>
  </si>
  <si>
    <t>Partener 1</t>
  </si>
  <si>
    <t>Regie (10%)</t>
  </si>
  <si>
    <t>B4*11,23333%</t>
  </si>
  <si>
    <t>ROUNDDOWN</t>
  </si>
  <si>
    <t>Exact</t>
  </si>
  <si>
    <t>ROUND</t>
  </si>
  <si>
    <t>ROUNDUP</t>
  </si>
  <si>
    <t>Deplasari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</si>
</sst>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10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2" fontId="0" fillId="2" borderId="0" xfId="0" applyNumberFormat="1" applyFill="1"/>
    <xf numFmtId="164" fontId="0" fillId="2" borderId="0" xfId="0" applyNumberFormat="1" applyFill="1"/>
    <xf numFmtId="4" fontId="0" fillId="2" borderId="0" xfId="0" applyNumberFormat="1" applyFill="1"/>
    <xf numFmtId="0" fontId="2" fillId="0" borderId="0" xfId="0" applyFont="1"/>
    <xf numFmtId="4" fontId="2" fillId="0" borderId="0" xfId="0" applyNumberFormat="1" applyFon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AB4C8-4F7E-47C3-B403-9333F1E93C5E}">
  <dimension ref="A1:G25"/>
  <sheetViews>
    <sheetView tabSelected="1" workbookViewId="0">
      <selection activeCell="G29" sqref="G29"/>
    </sheetView>
  </sheetViews>
  <sheetFormatPr defaultRowHeight="15" x14ac:dyDescent="0.25"/>
  <cols>
    <col min="1" max="1" width="22.5703125" customWidth="1"/>
    <col min="2" max="2" width="23.140625" style="1" customWidth="1"/>
    <col min="3" max="3" width="15" customWidth="1"/>
    <col min="4" max="4" width="23.85546875" customWidth="1"/>
    <col min="5" max="6" width="23" customWidth="1"/>
    <col min="7" max="7" width="23.42578125" customWidth="1"/>
  </cols>
  <sheetData>
    <row r="1" spans="1:7" x14ac:dyDescent="0.25">
      <c r="C1" t="s">
        <v>2</v>
      </c>
      <c r="D1" s="5" t="s">
        <v>11</v>
      </c>
      <c r="E1" s="5" t="s">
        <v>12</v>
      </c>
      <c r="F1" s="5" t="s">
        <v>13</v>
      </c>
      <c r="G1" s="5" t="s">
        <v>10</v>
      </c>
    </row>
    <row r="2" spans="1:7" x14ac:dyDescent="0.25">
      <c r="A2" t="s">
        <v>0</v>
      </c>
      <c r="B2" s="1">
        <v>2000000</v>
      </c>
      <c r="D2" s="5" t="s">
        <v>9</v>
      </c>
      <c r="E2" s="5"/>
      <c r="F2" s="5"/>
      <c r="G2" s="5"/>
    </row>
    <row r="3" spans="1:7" x14ac:dyDescent="0.25">
      <c r="D3" s="5"/>
      <c r="E3" s="5"/>
      <c r="F3" s="5"/>
      <c r="G3" s="6"/>
    </row>
    <row r="4" spans="1:7" x14ac:dyDescent="0.25">
      <c r="A4" t="s">
        <v>1</v>
      </c>
      <c r="B4" s="1">
        <v>750000</v>
      </c>
      <c r="C4" s="2">
        <f>B4/B2</f>
        <v>0.375</v>
      </c>
      <c r="D4" s="7"/>
      <c r="E4" s="8"/>
      <c r="F4" s="8"/>
      <c r="G4" s="6"/>
    </row>
    <row r="5" spans="1:7" x14ac:dyDescent="0.25">
      <c r="A5" t="s">
        <v>14</v>
      </c>
      <c r="B5" s="1">
        <v>283000</v>
      </c>
      <c r="C5" s="2">
        <f>B5/B2</f>
        <v>0.14149999999999999</v>
      </c>
      <c r="D5" s="7"/>
      <c r="E5" s="8"/>
      <c r="F5" s="8"/>
      <c r="G5" s="6"/>
    </row>
    <row r="6" spans="1:7" x14ac:dyDescent="0.25">
      <c r="A6" t="s">
        <v>3</v>
      </c>
      <c r="B6" s="1">
        <v>400000</v>
      </c>
      <c r="C6" s="2">
        <f>B6/B2</f>
        <v>0.2</v>
      </c>
      <c r="D6" s="7"/>
      <c r="E6" s="8"/>
      <c r="F6" s="8"/>
      <c r="G6" s="6"/>
    </row>
    <row r="7" spans="1:7" x14ac:dyDescent="0.25">
      <c r="A7" t="s">
        <v>6</v>
      </c>
      <c r="B7" s="1">
        <v>250000</v>
      </c>
      <c r="C7" s="2">
        <f>B7/B2</f>
        <v>0.125</v>
      </c>
      <c r="D7" s="7"/>
      <c r="E7" s="8"/>
      <c r="F7" s="8"/>
      <c r="G7" s="6"/>
    </row>
    <row r="8" spans="1:7" x14ac:dyDescent="0.25">
      <c r="A8" t="s">
        <v>7</v>
      </c>
      <c r="B8" s="1">
        <v>200000</v>
      </c>
      <c r="C8" s="2">
        <f>B8/B2</f>
        <v>0.1</v>
      </c>
      <c r="D8" s="7"/>
      <c r="E8" s="8"/>
      <c r="F8" s="8"/>
      <c r="G8" s="6"/>
    </row>
    <row r="9" spans="1:7" x14ac:dyDescent="0.25">
      <c r="A9" t="s">
        <v>8</v>
      </c>
      <c r="B9" s="1">
        <f>ROUND(SUM(B4:B5)*10%,0)</f>
        <v>103300</v>
      </c>
      <c r="C9" s="2">
        <f>B9/B2</f>
        <v>5.1650000000000001E-2</v>
      </c>
      <c r="D9" s="7">
        <f>B4*11.23333%</f>
        <v>84249.975000000006</v>
      </c>
      <c r="E9" s="8">
        <f>ROUND(B4*11.23333%,0)</f>
        <v>84250</v>
      </c>
      <c r="F9" s="8">
        <f>ROUNDUP(B4*11.23333%,0)</f>
        <v>84250</v>
      </c>
      <c r="G9" s="6">
        <f>ROUNDDOWN(B4*11.23333%,0)</f>
        <v>84249</v>
      </c>
    </row>
    <row r="10" spans="1:7" x14ac:dyDescent="0.25">
      <c r="C10" s="2"/>
      <c r="D10" s="7">
        <v>1123545.08876</v>
      </c>
      <c r="E10" s="8">
        <f>ROUND(D10,0)</f>
        <v>1123545</v>
      </c>
      <c r="F10" s="8">
        <f>ROUNDUP(D10,0)</f>
        <v>1123546</v>
      </c>
      <c r="G10" s="8">
        <f>ROUNDDOWN(D10,0)</f>
        <v>1123545</v>
      </c>
    </row>
    <row r="11" spans="1:7" x14ac:dyDescent="0.25">
      <c r="C11" s="2"/>
      <c r="D11" s="7">
        <v>1123546.58876</v>
      </c>
      <c r="E11" s="8">
        <f>ROUND(D11,0)</f>
        <v>1123547</v>
      </c>
      <c r="F11" s="8">
        <f>ROUNDUP(D11,0)</f>
        <v>1123547</v>
      </c>
      <c r="G11" s="8">
        <f>ROUNDDOWN(D11,0)</f>
        <v>1123546</v>
      </c>
    </row>
    <row r="12" spans="1:7" x14ac:dyDescent="0.25">
      <c r="C12" s="2"/>
      <c r="D12" s="4"/>
      <c r="E12" s="1"/>
      <c r="F12" s="1"/>
      <c r="G12" s="3"/>
    </row>
    <row r="13" spans="1:7" x14ac:dyDescent="0.25">
      <c r="C13" s="2"/>
      <c r="D13" s="4"/>
      <c r="E13" s="1"/>
      <c r="F13" s="1"/>
      <c r="G13" s="3"/>
    </row>
    <row r="14" spans="1:7" x14ac:dyDescent="0.25">
      <c r="C14" s="2"/>
      <c r="D14" s="4"/>
      <c r="E14" s="1"/>
      <c r="F14" s="1"/>
      <c r="G14" s="3"/>
    </row>
    <row r="15" spans="1:7" x14ac:dyDescent="0.25">
      <c r="C15" s="2"/>
      <c r="D15" s="4"/>
      <c r="E15" s="1"/>
      <c r="F15" s="1"/>
      <c r="G15" s="3"/>
    </row>
    <row r="16" spans="1:7" x14ac:dyDescent="0.25">
      <c r="C16" s="2"/>
      <c r="D16" s="4"/>
      <c r="E16" s="1"/>
      <c r="F16" s="1"/>
      <c r="G16" s="3"/>
    </row>
    <row r="17" spans="1:7" x14ac:dyDescent="0.25">
      <c r="C17" s="2"/>
      <c r="D17" s="4"/>
      <c r="E17" s="1"/>
      <c r="F17" s="1"/>
      <c r="G17" s="3"/>
    </row>
    <row r="18" spans="1:7" x14ac:dyDescent="0.25">
      <c r="C18" s="2"/>
      <c r="G18" s="3"/>
    </row>
    <row r="19" spans="1:7" x14ac:dyDescent="0.25">
      <c r="C19" s="2"/>
    </row>
    <row r="20" spans="1:7" x14ac:dyDescent="0.25">
      <c r="A20" s="9" t="s">
        <v>4</v>
      </c>
      <c r="B20" s="10">
        <f>SUM(B4:B18)</f>
        <v>1986300</v>
      </c>
      <c r="C20" s="2">
        <f>B20/B2</f>
        <v>0.99314999999999998</v>
      </c>
      <c r="D20" s="2">
        <f>SUM(C4:C19)</f>
        <v>0.99314999999999987</v>
      </c>
      <c r="E20" s="2">
        <f>C20-D20</f>
        <v>0</v>
      </c>
    </row>
    <row r="21" spans="1:7" x14ac:dyDescent="0.25">
      <c r="A21" s="11" t="s">
        <v>5</v>
      </c>
      <c r="B21" s="12">
        <f>B2-B20</f>
        <v>13700</v>
      </c>
      <c r="C21" s="2">
        <f>B21/B2</f>
        <v>6.8500000000000002E-3</v>
      </c>
      <c r="D21" s="2">
        <f>100%-D20</f>
        <v>6.8500000000001338E-3</v>
      </c>
    </row>
    <row r="22" spans="1:7" x14ac:dyDescent="0.25">
      <c r="C22" s="2"/>
    </row>
    <row r="23" spans="1:7" x14ac:dyDescent="0.25">
      <c r="C23" s="2"/>
    </row>
    <row r="24" spans="1:7" x14ac:dyDescent="0.25">
      <c r="C24" s="2"/>
    </row>
    <row r="25" spans="1:7" x14ac:dyDescent="0.25">
      <c r="C2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Buget_proiect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peatro ibb</dc:creator>
  <cp:lastModifiedBy>Sorin</cp:lastModifiedBy>
  <dcterms:created xsi:type="dcterms:W3CDTF">2023-10-02T08:55:51Z</dcterms:created>
  <dcterms:modified xsi:type="dcterms:W3CDTF">2023-10-02T16:02:39Z</dcterms:modified>
</cp:coreProperties>
</file>